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sas" sheetId="1" state="visible" r:id="rId1"/>
    <sheet name="Mesa redonda" sheetId="2" state="visible" r:id="rId2"/>
    <sheet name="Mesa larga" sheetId="3" state="visible" r:id="rId3"/>
    <sheet name="Mesa presidencial" sheetId="4" state="visible" r:id="rId4"/>
    <sheet name="Cómo usarla" sheetId="5" state="visible" r:id="rId5"/>
  </sheets>
  <definedNames>
    <definedName name="_xlnm.Print_Titles" localSheetId="0">'Mesas'!$5:$5</definedName>
    <definedName name="_xlnm.Print_Area" localSheetId="1">'Mesa redonda'!$A$1:$J$17</definedName>
    <definedName name="_xlnm.Print_Area" localSheetId="2">'Mesa larga'!$A$1:$J$15</definedName>
    <definedName name="_xlnm.Print_Area" localSheetId="3">'Mesa presidencial'!$A$1:$R$14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 &quot;mesas&quot;"/>
  </numFmts>
  <fonts count="11">
    <font>
      <name val="Calibri"/>
      <family val="2"/>
      <color theme="1"/>
      <sz val="11"/>
      <scheme val="minor"/>
    </font>
    <font>
      <name val="Georgia"/>
      <color rgb="00826829"/>
      <sz val="18"/>
    </font>
    <font>
      <i val="1"/>
      <color rgb="006B635A"/>
      <sz val="10"/>
      <u val="single"/>
    </font>
    <font>
      <color rgb="006B635A"/>
      <sz val="10"/>
    </font>
    <font>
      <b val="1"/>
      <color rgb="001C1917"/>
    </font>
    <font>
      <b val="1"/>
      <color rgb="001C1917"/>
      <sz val="14"/>
    </font>
    <font>
      <name val="Georgia"/>
      <color rgb="00826829"/>
      <sz val="14"/>
    </font>
    <font>
      <name val="Georgia"/>
      <color rgb="00826829"/>
      <sz val="16"/>
    </font>
    <font>
      <color rgb="001C1917"/>
      <sz val="11"/>
    </font>
    <font>
      <i val="1"/>
      <color rgb="006B635A"/>
    </font>
    <font>
      <b val="1"/>
      <color rgb="00826829"/>
      <sz val="12"/>
    </font>
  </fonts>
  <fills count="5">
    <fill>
      <patternFill/>
    </fill>
    <fill>
      <patternFill patternType="gray125"/>
    </fill>
    <fill>
      <patternFill patternType="solid">
        <fgColor rgb="00F3ECDA"/>
      </patternFill>
    </fill>
    <fill>
      <patternFill patternType="solid">
        <fgColor rgb="00F5F4F2"/>
      </patternFill>
    </fill>
    <fill>
      <patternFill patternType="solid">
        <fgColor rgb="00FFF3C4"/>
      </patternFill>
    </fill>
  </fills>
  <borders count="3">
    <border>
      <left/>
      <right/>
      <top/>
      <bottom/>
      <diagonal/>
    </border>
    <border>
      <left style="thin">
        <color rgb="00CDC7BF"/>
      </left>
      <right style="thin">
        <color rgb="00CDC7BF"/>
      </right>
      <top style="thin">
        <color rgb="00CDC7BF"/>
      </top>
      <bottom style="thin">
        <color rgb="00CDC7BF"/>
      </bottom>
    </border>
    <border>
      <left style="medium">
        <color rgb="00826829"/>
      </left>
      <right style="medium">
        <color rgb="00826829"/>
      </right>
      <top style="medium">
        <color rgb="00826829"/>
      </top>
      <bottom style="medium">
        <color rgb="0082682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horizontal="center" vertical="top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4" fillId="2" borderId="1" applyAlignment="1" pivotButton="0" quotePrefix="0" xfId="0">
      <alignment horizontal="center"/>
    </xf>
    <xf numFmtId="0" fontId="4" fillId="0" borderId="0" applyAlignment="1" pivotButton="0" quotePrefix="0" xfId="0">
      <alignment horizontal="right" vertical="center"/>
    </xf>
    <xf numFmtId="0" fontId="5" fillId="4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  <xf numFmtId="0" fontId="8" fillId="0" borderId="2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9" fillId="0" borderId="0" applyAlignment="1" pivotButton="0" quotePrefix="0" xfId="0">
      <alignment horizontal="center" vertical="center"/>
    </xf>
    <xf numFmtId="0" fontId="1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7E5E4"/>
        </patternFill>
      </fill>
    </dxf>
    <dxf>
      <font>
        <b val="1"/>
        <color rgb="009B2C1F"/>
      </font>
      <fill>
        <patternFill patternType="solid">
          <fgColor rgb="00FBE3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diadeblanco.com/guias/como-organizar-las-mesas-de-una-bod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tudiadeblanco.com/guias/como-organizar-las-mesas-de-una-boda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tudiadeblanco.com/guias/como-organizar-las-mesas-de-una-boda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tudiadeblanco.com/guias/como-organizar-las-mesas-de-una-boda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tudiadeblanco.com/guias/como-organizar-las-mesas-de-una-boda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46"/>
  <sheetViews>
    <sheetView workbookViewId="0">
      <pane xSplit="6" ySplit="5" topLeftCell="G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18" customWidth="1" min="2" max="2"/>
    <col width="13" customWidth="1" min="3" max="3"/>
    <col width="10" customWidth="1" min="4" max="4"/>
    <col width="9" customWidth="1" min="5" max="5"/>
    <col width="8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30" customWidth="1" min="23" max="23"/>
    <col width="30" customWidth="1" min="24" max="24"/>
  </cols>
  <sheetData>
    <row r="1" ht="28" customHeight="1">
      <c r="A1" s="1" t="inlineStr">
        <is>
          <t>Plano de mesas de la boda</t>
        </is>
      </c>
    </row>
    <row r="2">
      <c r="A2" s="2" t="inlineStr">
        <is>
          <t>Hecho con Tu Día de Blanco — tudiadeblanco.com</t>
        </is>
      </c>
    </row>
    <row r="3">
      <c r="A3" s="3" t="inlineStr">
        <is>
          <t>Una fila por mesa: escribid cada invitado en su asiento. Para imprimir una mesa: hojas «Mesa redonda», «Mesa larga» y «Mesa presidencial».</t>
        </is>
      </c>
    </row>
    <row r="5" ht="32" customHeight="1">
      <c r="A5" s="4" t="inlineStr">
        <is>
          <t>Mesa</t>
        </is>
      </c>
      <c r="B5" s="4" t="inlineStr">
        <is>
          <t>Nombre</t>
        </is>
      </c>
      <c r="C5" s="4" t="inlineStr">
        <is>
          <t>Forma</t>
        </is>
      </c>
      <c r="D5" s="4" t="inlineStr">
        <is>
          <t>Capacidad</t>
        </is>
      </c>
      <c r="E5" s="4" t="inlineStr">
        <is>
          <t>Sentados</t>
        </is>
      </c>
      <c r="F5" s="4" t="inlineStr">
        <is>
          <t>Libres</t>
        </is>
      </c>
      <c r="G5" s="4" t="inlineStr">
        <is>
          <t>Asiento 1</t>
        </is>
      </c>
      <c r="H5" s="4" t="inlineStr">
        <is>
          <t>Asiento 2</t>
        </is>
      </c>
      <c r="I5" s="4" t="inlineStr">
        <is>
          <t>Asiento 3</t>
        </is>
      </c>
      <c r="J5" s="4" t="inlineStr">
        <is>
          <t>Asiento 4</t>
        </is>
      </c>
      <c r="K5" s="4" t="inlineStr">
        <is>
          <t>Asiento 5</t>
        </is>
      </c>
      <c r="L5" s="4" t="inlineStr">
        <is>
          <t>Asiento 6</t>
        </is>
      </c>
      <c r="M5" s="4" t="inlineStr">
        <is>
          <t>Asiento 7</t>
        </is>
      </c>
      <c r="N5" s="4" t="inlineStr">
        <is>
          <t>Asiento 8</t>
        </is>
      </c>
      <c r="O5" s="4" t="inlineStr">
        <is>
          <t>Asiento 9</t>
        </is>
      </c>
      <c r="P5" s="4" t="inlineStr">
        <is>
          <t>Asiento 10</t>
        </is>
      </c>
      <c r="Q5" s="4" t="inlineStr">
        <is>
          <t>Asiento 11</t>
        </is>
      </c>
      <c r="R5" s="4" t="inlineStr">
        <is>
          <t>Asiento 12</t>
        </is>
      </c>
      <c r="S5" s="4" t="inlineStr">
        <is>
          <t>Asiento 13</t>
        </is>
      </c>
      <c r="T5" s="4" t="inlineStr">
        <is>
          <t>Asiento 14</t>
        </is>
      </c>
      <c r="U5" s="4" t="inlineStr">
        <is>
          <t>Asiento 15</t>
        </is>
      </c>
      <c r="V5" s="4" t="inlineStr">
        <is>
          <t>Asiento 16</t>
        </is>
      </c>
      <c r="W5" s="4" t="inlineStr">
        <is>
          <t>Menús especiales</t>
        </is>
      </c>
      <c r="X5" s="4" t="inlineStr">
        <is>
          <t>Notas</t>
        </is>
      </c>
    </row>
    <row r="6">
      <c r="A6" s="5" t="n">
        <v>1</v>
      </c>
      <c r="B6" s="6" t="n"/>
      <c r="C6" s="6" t="n"/>
      <c r="D6" s="5" t="n"/>
      <c r="E6" s="7">
        <f>IF(AND(D6="",COUNTA(G6:V6)=0),"",COUNTA(G6:V6))</f>
        <v/>
      </c>
      <c r="F6" s="7">
        <f>IF(D6="","",D6-COUNTA(G6:V6))</f>
        <v/>
      </c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</row>
    <row r="7">
      <c r="A7" s="5" t="n">
        <v>2</v>
      </c>
      <c r="B7" s="6" t="n"/>
      <c r="C7" s="6" t="n"/>
      <c r="D7" s="5" t="n"/>
      <c r="E7" s="7">
        <f>IF(AND(D7="",COUNTA(G7:V7)=0),"",COUNTA(G7:V7))</f>
        <v/>
      </c>
      <c r="F7" s="7">
        <f>IF(D7="","",D7-COUNTA(G7:V7))</f>
        <v/>
      </c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</row>
    <row r="8">
      <c r="A8" s="5" t="n">
        <v>3</v>
      </c>
      <c r="B8" s="6" t="n"/>
      <c r="C8" s="6" t="n"/>
      <c r="D8" s="5" t="n"/>
      <c r="E8" s="7">
        <f>IF(AND(D8="",COUNTA(G8:V8)=0),"",COUNTA(G8:V8))</f>
        <v/>
      </c>
      <c r="F8" s="7">
        <f>IF(D8="","",D8-COUNTA(G8:V8))</f>
        <v/>
      </c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</row>
    <row r="9">
      <c r="A9" s="5" t="n">
        <v>4</v>
      </c>
      <c r="B9" s="6" t="n"/>
      <c r="C9" s="6" t="n"/>
      <c r="D9" s="5" t="n"/>
      <c r="E9" s="7">
        <f>IF(AND(D9="",COUNTA(G9:V9)=0),"",COUNTA(G9:V9))</f>
        <v/>
      </c>
      <c r="F9" s="7">
        <f>IF(D9="","",D9-COUNTA(G9:V9))</f>
        <v/>
      </c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</row>
    <row r="10">
      <c r="A10" s="5" t="n">
        <v>5</v>
      </c>
      <c r="B10" s="6" t="n"/>
      <c r="C10" s="6" t="n"/>
      <c r="D10" s="5" t="n"/>
      <c r="E10" s="7">
        <f>IF(AND(D10="",COUNTA(G10:V10)=0),"",COUNTA(G10:V10))</f>
        <v/>
      </c>
      <c r="F10" s="7">
        <f>IF(D10="","",D10-COUNTA(G10:V10))</f>
        <v/>
      </c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</row>
    <row r="11">
      <c r="A11" s="5" t="n">
        <v>6</v>
      </c>
      <c r="B11" s="6" t="n"/>
      <c r="C11" s="6" t="n"/>
      <c r="D11" s="5" t="n"/>
      <c r="E11" s="7">
        <f>IF(AND(D11="",COUNTA(G11:V11)=0),"",COUNTA(G11:V11))</f>
        <v/>
      </c>
      <c r="F11" s="7">
        <f>IF(D11="","",D11-COUNTA(G11:V11))</f>
        <v/>
      </c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</row>
    <row r="12">
      <c r="A12" s="5" t="n">
        <v>7</v>
      </c>
      <c r="B12" s="6" t="n"/>
      <c r="C12" s="6" t="n"/>
      <c r="D12" s="5" t="n"/>
      <c r="E12" s="7">
        <f>IF(AND(D12="",COUNTA(G12:V12)=0),"",COUNTA(G12:V12))</f>
        <v/>
      </c>
      <c r="F12" s="7">
        <f>IF(D12="","",D12-COUNTA(G12:V12))</f>
        <v/>
      </c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</row>
    <row r="13">
      <c r="A13" s="5" t="n">
        <v>8</v>
      </c>
      <c r="B13" s="6" t="n"/>
      <c r="C13" s="6" t="n"/>
      <c r="D13" s="5" t="n"/>
      <c r="E13" s="7">
        <f>IF(AND(D13="",COUNTA(G13:V13)=0),"",COUNTA(G13:V13))</f>
        <v/>
      </c>
      <c r="F13" s="7">
        <f>IF(D13="","",D13-COUNTA(G13:V13))</f>
        <v/>
      </c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</row>
    <row r="14">
      <c r="A14" s="5" t="n">
        <v>9</v>
      </c>
      <c r="B14" s="6" t="n"/>
      <c r="C14" s="6" t="n"/>
      <c r="D14" s="5" t="n"/>
      <c r="E14" s="7">
        <f>IF(AND(D14="",COUNTA(G14:V14)=0),"",COUNTA(G14:V14))</f>
        <v/>
      </c>
      <c r="F14" s="7">
        <f>IF(D14="","",D14-COUNTA(G14:V14))</f>
        <v/>
      </c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</row>
    <row r="15">
      <c r="A15" s="5" t="n">
        <v>10</v>
      </c>
      <c r="B15" s="6" t="n"/>
      <c r="C15" s="6" t="n"/>
      <c r="D15" s="5" t="n"/>
      <c r="E15" s="7">
        <f>IF(AND(D15="",COUNTA(G15:V15)=0),"",COUNTA(G15:V15))</f>
        <v/>
      </c>
      <c r="F15" s="7">
        <f>IF(D15="","",D15-COUNTA(G15:V15))</f>
        <v/>
      </c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</row>
    <row r="16">
      <c r="A16" s="5" t="n">
        <v>11</v>
      </c>
      <c r="B16" s="6" t="n"/>
      <c r="C16" s="6" t="n"/>
      <c r="D16" s="5" t="n"/>
      <c r="E16" s="7">
        <f>IF(AND(D16="",COUNTA(G16:V16)=0),"",COUNTA(G16:V16))</f>
        <v/>
      </c>
      <c r="F16" s="7">
        <f>IF(D16="","",D16-COUNTA(G16:V16))</f>
        <v/>
      </c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</row>
    <row r="17">
      <c r="A17" s="5" t="n">
        <v>12</v>
      </c>
      <c r="B17" s="6" t="n"/>
      <c r="C17" s="6" t="n"/>
      <c r="D17" s="5" t="n"/>
      <c r="E17" s="7">
        <f>IF(AND(D17="",COUNTA(G17:V17)=0),"",COUNTA(G17:V17))</f>
        <v/>
      </c>
      <c r="F17" s="7">
        <f>IF(D17="","",D17-COUNTA(G17:V17))</f>
        <v/>
      </c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</row>
    <row r="18">
      <c r="A18" s="5" t="n">
        <v>13</v>
      </c>
      <c r="B18" s="6" t="n"/>
      <c r="C18" s="6" t="n"/>
      <c r="D18" s="5" t="n"/>
      <c r="E18" s="7">
        <f>IF(AND(D18="",COUNTA(G18:V18)=0),"",COUNTA(G18:V18))</f>
        <v/>
      </c>
      <c r="F18" s="7">
        <f>IF(D18="","",D18-COUNTA(G18:V18))</f>
        <v/>
      </c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</row>
    <row r="19">
      <c r="A19" s="5" t="n">
        <v>14</v>
      </c>
      <c r="B19" s="6" t="n"/>
      <c r="C19" s="6" t="n"/>
      <c r="D19" s="5" t="n"/>
      <c r="E19" s="7">
        <f>IF(AND(D19="",COUNTA(G19:V19)=0),"",COUNTA(G19:V19))</f>
        <v/>
      </c>
      <c r="F19" s="7">
        <f>IF(D19="","",D19-COUNTA(G19:V19))</f>
        <v/>
      </c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</row>
    <row r="20">
      <c r="A20" s="5" t="n">
        <v>15</v>
      </c>
      <c r="B20" s="6" t="n"/>
      <c r="C20" s="6" t="n"/>
      <c r="D20" s="5" t="n"/>
      <c r="E20" s="7">
        <f>IF(AND(D20="",COUNTA(G20:V20)=0),"",COUNTA(G20:V20))</f>
        <v/>
      </c>
      <c r="F20" s="7">
        <f>IF(D20="","",D20-COUNTA(G20:V20))</f>
        <v/>
      </c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</row>
    <row r="21">
      <c r="A21" s="5" t="n">
        <v>16</v>
      </c>
      <c r="B21" s="6" t="n"/>
      <c r="C21" s="6" t="n"/>
      <c r="D21" s="5" t="n"/>
      <c r="E21" s="7">
        <f>IF(AND(D21="",COUNTA(G21:V21)=0),"",COUNTA(G21:V21))</f>
        <v/>
      </c>
      <c r="F21" s="7">
        <f>IF(D21="","",D21-COUNTA(G21:V21))</f>
        <v/>
      </c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</row>
    <row r="22">
      <c r="A22" s="5" t="n">
        <v>17</v>
      </c>
      <c r="B22" s="6" t="n"/>
      <c r="C22" s="6" t="n"/>
      <c r="D22" s="5" t="n"/>
      <c r="E22" s="7">
        <f>IF(AND(D22="",COUNTA(G22:V22)=0),"",COUNTA(G22:V22))</f>
        <v/>
      </c>
      <c r="F22" s="7">
        <f>IF(D22="","",D22-COUNTA(G22:V22))</f>
        <v/>
      </c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</row>
    <row r="23">
      <c r="A23" s="5" t="n">
        <v>18</v>
      </c>
      <c r="B23" s="6" t="n"/>
      <c r="C23" s="6" t="n"/>
      <c r="D23" s="5" t="n"/>
      <c r="E23" s="7">
        <f>IF(AND(D23="",COUNTA(G23:V23)=0),"",COUNTA(G23:V23))</f>
        <v/>
      </c>
      <c r="F23" s="7">
        <f>IF(D23="","",D23-COUNTA(G23:V23))</f>
        <v/>
      </c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</row>
    <row r="24">
      <c r="A24" s="5" t="n">
        <v>19</v>
      </c>
      <c r="B24" s="6" t="n"/>
      <c r="C24" s="6" t="n"/>
      <c r="D24" s="5" t="n"/>
      <c r="E24" s="7">
        <f>IF(AND(D24="",COUNTA(G24:V24)=0),"",COUNTA(G24:V24))</f>
        <v/>
      </c>
      <c r="F24" s="7">
        <f>IF(D24="","",D24-COUNTA(G24:V24))</f>
        <v/>
      </c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</row>
    <row r="25">
      <c r="A25" s="5" t="n">
        <v>20</v>
      </c>
      <c r="B25" s="6" t="n"/>
      <c r="C25" s="6" t="n"/>
      <c r="D25" s="5" t="n"/>
      <c r="E25" s="7">
        <f>IF(AND(D25="",COUNTA(G25:V25)=0),"",COUNTA(G25:V25))</f>
        <v/>
      </c>
      <c r="F25" s="7">
        <f>IF(D25="","",D25-COUNTA(G25:V25))</f>
        <v/>
      </c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</row>
    <row r="26">
      <c r="A26" s="5" t="n">
        <v>21</v>
      </c>
      <c r="B26" s="6" t="n"/>
      <c r="C26" s="6" t="n"/>
      <c r="D26" s="5" t="n"/>
      <c r="E26" s="7">
        <f>IF(AND(D26="",COUNTA(G26:V26)=0),"",COUNTA(G26:V26))</f>
        <v/>
      </c>
      <c r="F26" s="7">
        <f>IF(D26="","",D26-COUNTA(G26:V26))</f>
        <v/>
      </c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</row>
    <row r="27">
      <c r="A27" s="5" t="n">
        <v>22</v>
      </c>
      <c r="B27" s="6" t="n"/>
      <c r="C27" s="6" t="n"/>
      <c r="D27" s="5" t="n"/>
      <c r="E27" s="7">
        <f>IF(AND(D27="",COUNTA(G27:V27)=0),"",COUNTA(G27:V27))</f>
        <v/>
      </c>
      <c r="F27" s="7">
        <f>IF(D27="","",D27-COUNTA(G27:V27))</f>
        <v/>
      </c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</row>
    <row r="28">
      <c r="A28" s="5" t="n">
        <v>23</v>
      </c>
      <c r="B28" s="6" t="n"/>
      <c r="C28" s="6" t="n"/>
      <c r="D28" s="5" t="n"/>
      <c r="E28" s="7">
        <f>IF(AND(D28="",COUNTA(G28:V28)=0),"",COUNTA(G28:V28))</f>
        <v/>
      </c>
      <c r="F28" s="7">
        <f>IF(D28="","",D28-COUNTA(G28:V28))</f>
        <v/>
      </c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</row>
    <row r="29">
      <c r="A29" s="5" t="n">
        <v>24</v>
      </c>
      <c r="B29" s="6" t="n"/>
      <c r="C29" s="6" t="n"/>
      <c r="D29" s="5" t="n"/>
      <c r="E29" s="7">
        <f>IF(AND(D29="",COUNTA(G29:V29)=0),"",COUNTA(G29:V29))</f>
        <v/>
      </c>
      <c r="F29" s="7">
        <f>IF(D29="","",D29-COUNTA(G29:V29))</f>
        <v/>
      </c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</row>
    <row r="30">
      <c r="A30" s="5" t="n">
        <v>25</v>
      </c>
      <c r="B30" s="6" t="n"/>
      <c r="C30" s="6" t="n"/>
      <c r="D30" s="5" t="n"/>
      <c r="E30" s="7">
        <f>IF(AND(D30="",COUNTA(G30:V30)=0),"",COUNTA(G30:V30))</f>
        <v/>
      </c>
      <c r="F30" s="7">
        <f>IF(D30="","",D30-COUNTA(G30:V30))</f>
        <v/>
      </c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</row>
    <row r="31">
      <c r="A31" s="5" t="n">
        <v>26</v>
      </c>
      <c r="B31" s="6" t="n"/>
      <c r="C31" s="6" t="n"/>
      <c r="D31" s="5" t="n"/>
      <c r="E31" s="7">
        <f>IF(AND(D31="",COUNTA(G31:V31)=0),"",COUNTA(G31:V31))</f>
        <v/>
      </c>
      <c r="F31" s="7">
        <f>IF(D31="","",D31-COUNTA(G31:V31))</f>
        <v/>
      </c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</row>
    <row r="32">
      <c r="A32" s="5" t="n">
        <v>27</v>
      </c>
      <c r="B32" s="6" t="n"/>
      <c r="C32" s="6" t="n"/>
      <c r="D32" s="5" t="n"/>
      <c r="E32" s="7">
        <f>IF(AND(D32="",COUNTA(G32:V32)=0),"",COUNTA(G32:V32))</f>
        <v/>
      </c>
      <c r="F32" s="7">
        <f>IF(D32="","",D32-COUNTA(G32:V32))</f>
        <v/>
      </c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</row>
    <row r="33">
      <c r="A33" s="5" t="n">
        <v>28</v>
      </c>
      <c r="B33" s="6" t="n"/>
      <c r="C33" s="6" t="n"/>
      <c r="D33" s="5" t="n"/>
      <c r="E33" s="7">
        <f>IF(AND(D33="",COUNTA(G33:V33)=0),"",COUNTA(G33:V33))</f>
        <v/>
      </c>
      <c r="F33" s="7">
        <f>IF(D33="","",D33-COUNTA(G33:V33))</f>
        <v/>
      </c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</row>
    <row r="34">
      <c r="A34" s="5" t="n">
        <v>29</v>
      </c>
      <c r="B34" s="6" t="n"/>
      <c r="C34" s="6" t="n"/>
      <c r="D34" s="5" t="n"/>
      <c r="E34" s="7">
        <f>IF(AND(D34="",COUNTA(G34:V34)=0),"",COUNTA(G34:V34))</f>
        <v/>
      </c>
      <c r="F34" s="7">
        <f>IF(D34="","",D34-COUNTA(G34:V34))</f>
        <v/>
      </c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</row>
    <row r="35">
      <c r="A35" s="5" t="n">
        <v>30</v>
      </c>
      <c r="B35" s="6" t="n"/>
      <c r="C35" s="6" t="n"/>
      <c r="D35" s="5" t="n"/>
      <c r="E35" s="7">
        <f>IF(AND(D35="",COUNTA(G35:V35)=0),"",COUNTA(G35:V35))</f>
        <v/>
      </c>
      <c r="F35" s="7">
        <f>IF(D35="","",D35-COUNTA(G35:V35))</f>
        <v/>
      </c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</row>
    <row r="36">
      <c r="A36" s="5" t="n">
        <v>31</v>
      </c>
      <c r="B36" s="6" t="n"/>
      <c r="C36" s="6" t="n"/>
      <c r="D36" s="5" t="n"/>
      <c r="E36" s="7">
        <f>IF(AND(D36="",COUNTA(G36:V36)=0),"",COUNTA(G36:V36))</f>
        <v/>
      </c>
      <c r="F36" s="7">
        <f>IF(D36="","",D36-COUNTA(G36:V36))</f>
        <v/>
      </c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</row>
    <row r="37">
      <c r="A37" s="5" t="n">
        <v>32</v>
      </c>
      <c r="B37" s="6" t="n"/>
      <c r="C37" s="6" t="n"/>
      <c r="D37" s="5" t="n"/>
      <c r="E37" s="7">
        <f>IF(AND(D37="",COUNTA(G37:V37)=0),"",COUNTA(G37:V37))</f>
        <v/>
      </c>
      <c r="F37" s="7">
        <f>IF(D37="","",D37-COUNTA(G37:V37))</f>
        <v/>
      </c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</row>
    <row r="38">
      <c r="A38" s="5" t="n">
        <v>33</v>
      </c>
      <c r="B38" s="6" t="n"/>
      <c r="C38" s="6" t="n"/>
      <c r="D38" s="5" t="n"/>
      <c r="E38" s="7">
        <f>IF(AND(D38="",COUNTA(G38:V38)=0),"",COUNTA(G38:V38))</f>
        <v/>
      </c>
      <c r="F38" s="7">
        <f>IF(D38="","",D38-COUNTA(G38:V38))</f>
        <v/>
      </c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</row>
    <row r="39">
      <c r="A39" s="5" t="n">
        <v>34</v>
      </c>
      <c r="B39" s="6" t="n"/>
      <c r="C39" s="6" t="n"/>
      <c r="D39" s="5" t="n"/>
      <c r="E39" s="7">
        <f>IF(AND(D39="",COUNTA(G39:V39)=0),"",COUNTA(G39:V39))</f>
        <v/>
      </c>
      <c r="F39" s="7">
        <f>IF(D39="","",D39-COUNTA(G39:V39))</f>
        <v/>
      </c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</row>
    <row r="40">
      <c r="A40" s="5" t="n">
        <v>35</v>
      </c>
      <c r="B40" s="6" t="n"/>
      <c r="C40" s="6" t="n"/>
      <c r="D40" s="5" t="n"/>
      <c r="E40" s="7">
        <f>IF(AND(D40="",COUNTA(G40:V40)=0),"",COUNTA(G40:V40))</f>
        <v/>
      </c>
      <c r="F40" s="7">
        <f>IF(D40="","",D40-COUNTA(G40:V40))</f>
        <v/>
      </c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</row>
    <row r="41">
      <c r="A41" s="5" t="n">
        <v>36</v>
      </c>
      <c r="B41" s="6" t="n"/>
      <c r="C41" s="6" t="n"/>
      <c r="D41" s="5" t="n"/>
      <c r="E41" s="7">
        <f>IF(AND(D41="",COUNTA(G41:V41)=0),"",COUNTA(G41:V41))</f>
        <v/>
      </c>
      <c r="F41" s="7">
        <f>IF(D41="","",D41-COUNTA(G41:V41))</f>
        <v/>
      </c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</row>
    <row r="42">
      <c r="A42" s="5" t="n">
        <v>37</v>
      </c>
      <c r="B42" s="6" t="n"/>
      <c r="C42" s="6" t="n"/>
      <c r="D42" s="5" t="n"/>
      <c r="E42" s="7">
        <f>IF(AND(D42="",COUNTA(G42:V42)=0),"",COUNTA(G42:V42))</f>
        <v/>
      </c>
      <c r="F42" s="7">
        <f>IF(D42="","",D42-COUNTA(G42:V42))</f>
        <v/>
      </c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</row>
    <row r="43">
      <c r="A43" s="5" t="n">
        <v>38</v>
      </c>
      <c r="B43" s="6" t="n"/>
      <c r="C43" s="6" t="n"/>
      <c r="D43" s="5" t="n"/>
      <c r="E43" s="7">
        <f>IF(AND(D43="",COUNTA(G43:V43)=0),"",COUNTA(G43:V43))</f>
        <v/>
      </c>
      <c r="F43" s="7">
        <f>IF(D43="","",D43-COUNTA(G43:V43))</f>
        <v/>
      </c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</row>
    <row r="44">
      <c r="A44" s="5" t="n">
        <v>39</v>
      </c>
      <c r="B44" s="6" t="n"/>
      <c r="C44" s="6" t="n"/>
      <c r="D44" s="5" t="n"/>
      <c r="E44" s="7">
        <f>IF(AND(D44="",COUNTA(G44:V44)=0),"",COUNTA(G44:V44))</f>
        <v/>
      </c>
      <c r="F44" s="7">
        <f>IF(D44="","",D44-COUNTA(G44:V44))</f>
        <v/>
      </c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</row>
    <row r="45">
      <c r="A45" s="5" t="n">
        <v>40</v>
      </c>
      <c r="B45" s="6" t="n"/>
      <c r="C45" s="6" t="n"/>
      <c r="D45" s="5" t="n"/>
      <c r="E45" s="7">
        <f>IF(AND(D45="",COUNTA(G45:V45)=0),"",COUNTA(G45:V45))</f>
        <v/>
      </c>
      <c r="F45" s="7">
        <f>IF(D45="","",D45-COUNTA(G45:V45))</f>
        <v/>
      </c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</row>
    <row r="46">
      <c r="A46" s="8" t="inlineStr">
        <is>
          <t>Total</t>
        </is>
      </c>
      <c r="B46" s="9">
        <f>COUNT(D6:D45)</f>
        <v/>
      </c>
      <c r="C46" s="8" t="n"/>
      <c r="D46" s="10">
        <f>SUM(D6:D45)</f>
        <v/>
      </c>
      <c r="E46" s="10">
        <f>SUM(E6:E45)</f>
        <v/>
      </c>
      <c r="F46" s="10">
        <f>SUM(F6:F45)</f>
        <v/>
      </c>
      <c r="G46" s="8" t="n"/>
      <c r="H46" s="8" t="n"/>
      <c r="I46" s="8" t="n"/>
      <c r="J46" s="8" t="n"/>
      <c r="K46" s="8" t="n"/>
      <c r="L46" s="8" t="n"/>
      <c r="M46" s="8" t="n"/>
      <c r="N46" s="8" t="n"/>
      <c r="O46" s="8" t="n"/>
      <c r="P46" s="8" t="n"/>
      <c r="Q46" s="8" t="n"/>
      <c r="R46" s="8" t="n"/>
      <c r="S46" s="8" t="n"/>
      <c r="T46" s="8" t="n"/>
      <c r="U46" s="8" t="n"/>
      <c r="V46" s="8" t="n"/>
      <c r="W46" s="8" t="n"/>
      <c r="X46" s="8" t="n"/>
    </row>
  </sheetData>
  <conditionalFormatting sqref="G6:V45">
    <cfRule type="expression" priority="1" dxfId="0">
      <formula>AND($D6&lt;&gt;"",COLUMN(G6)-6&gt;$D6)</formula>
    </cfRule>
  </conditionalFormatting>
  <conditionalFormatting sqref="F6:F45">
    <cfRule type="expression" priority="2" dxfId="1">
      <formula>N(F6)&lt;0</formula>
    </cfRule>
  </conditionalFormatting>
  <dataValidations count="2">
    <dataValidation sqref="C6:C45" showDropDown="0" showInputMessage="1" showErrorMessage="0" allowBlank="1" errorTitle="Valor no válido" error="Elegid uno de la lista." promptTitle="Opciones" prompt="O escribid otra." type="list">
      <formula1>"Redonda,Rectangular,Imperial,Presidencial,Cuadrada,Ovalada"</formula1>
    </dataValidation>
    <dataValidation sqref="D6:D45" showDropDown="0" showInputMessage="0" showErrorMessage="1" allowBlank="1" errorTitle="Capacidad no válida" error="De 1 a 16. Para una mesa más larga, usad dos filas (por ejemplo 5 y 5B)." type="whole" operator="between">
      <formula1>1</formula1>
      <formula2>16</formula2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14" customWidth="1" min="4" max="4"/>
    <col width="22" customWidth="1" min="5" max="5"/>
    <col width="14" customWidth="1" min="6" max="6"/>
    <col width="22" customWidth="1" min="7" max="7"/>
    <col width="22" customWidth="1" min="8" max="8"/>
  </cols>
  <sheetData>
    <row r="1" ht="28" customHeight="1">
      <c r="A1" s="1" t="inlineStr">
        <is>
          <t>Mesa redonda</t>
        </is>
      </c>
    </row>
    <row r="2">
      <c r="A2" s="2" t="inlineStr">
        <is>
          <t>Hecho con Tu Día de Blanco — tudiadeblanco.com</t>
        </is>
      </c>
    </row>
    <row r="3">
      <c r="A3" s="3" t="inlineStr">
        <is>
          <t>Escribid el número de mesa en la celda amarilla: los nombres salen de la hoja «Mesas». Hasta 12 asientos.</t>
        </is>
      </c>
    </row>
    <row r="5" ht="28" customHeight="1">
      <c r="B5" s="11" t="inlineStr">
        <is>
          <t>Mesa nº</t>
        </is>
      </c>
      <c r="C5" s="12" t="n">
        <v>1</v>
      </c>
      <c r="D5" s="13">
        <f>IFERROR(INDEX(Mesas!$B$6:$B$45,MATCH($C$5,Mesas!$A$6:$A$45,0))&amp;"","")</f>
        <v/>
      </c>
    </row>
    <row r="8" ht="42" customHeight="1">
      <c r="C8" s="14">
        <f>"12. "&amp;IFERROR(INDEX(Mesas!$R$6:$R$45,MATCH($C$5,Mesas!$A$6:$A$45,0))&amp;"","")</f>
        <v/>
      </c>
      <c r="E8" s="14">
        <f>"1. "&amp;IFERROR(INDEX(Mesas!$G$6:$G$45,MATCH($C$5,Mesas!$A$6:$A$45,0))&amp;"","")</f>
        <v/>
      </c>
      <c r="G8" s="14">
        <f>"2. "&amp;IFERROR(INDEX(Mesas!$H$6:$H$45,MATCH($C$5,Mesas!$A$6:$A$45,0))&amp;"","")</f>
        <v/>
      </c>
    </row>
    <row r="9" ht="42" customHeight="1">
      <c r="B9" s="14">
        <f>"11. "&amp;IFERROR(INDEX(Mesas!$Q$6:$Q$45,MATCH($C$5,Mesas!$A$6:$A$45,0))&amp;"","")</f>
        <v/>
      </c>
      <c r="H9" s="14">
        <f>"3. "&amp;IFERROR(INDEX(Mesas!$I$6:$I$45,MATCH($C$5,Mesas!$A$6:$A$45,0))&amp;"","")</f>
        <v/>
      </c>
    </row>
    <row r="10" ht="42" customHeight="1">
      <c r="D10" s="15">
        <f>"Mesa "&amp;$C$5&amp;CHAR(10)&amp;IFERROR(INDEX(Mesas!$B$6:$B$45,MATCH($C$5,Mesas!$A$6:$A$45,0))&amp;"","")</f>
        <v/>
      </c>
    </row>
    <row r="11" ht="42" customHeight="1">
      <c r="B11" s="14">
        <f>"10. "&amp;IFERROR(INDEX(Mesas!$P$6:$P$45,MATCH($C$5,Mesas!$A$6:$A$45,0))&amp;"","")</f>
        <v/>
      </c>
      <c r="H11" s="14">
        <f>"4. "&amp;IFERROR(INDEX(Mesas!$J$6:$J$45,MATCH($C$5,Mesas!$A$6:$A$45,0))&amp;"","")</f>
        <v/>
      </c>
    </row>
    <row r="12" ht="42" customHeight="1"/>
    <row r="13" ht="42" customHeight="1">
      <c r="B13" s="14">
        <f>"9. "&amp;IFERROR(INDEX(Mesas!$O$6:$O$45,MATCH($C$5,Mesas!$A$6:$A$45,0))&amp;"","")</f>
        <v/>
      </c>
      <c r="H13" s="14">
        <f>"5. "&amp;IFERROR(INDEX(Mesas!$K$6:$K$45,MATCH($C$5,Mesas!$A$6:$A$45,0))&amp;"","")</f>
        <v/>
      </c>
    </row>
    <row r="14" ht="42" customHeight="1">
      <c r="C14" s="14">
        <f>"8. "&amp;IFERROR(INDEX(Mesas!$N$6:$N$45,MATCH($C$5,Mesas!$A$6:$A$45,0))&amp;"","")</f>
        <v/>
      </c>
      <c r="E14" s="14">
        <f>"7. "&amp;IFERROR(INDEX(Mesas!$M$6:$M$45,MATCH($C$5,Mesas!$A$6:$A$45,0))&amp;"","")</f>
        <v/>
      </c>
      <c r="G14" s="14">
        <f>"6. "&amp;IFERROR(INDEX(Mesas!$L$6:$L$45,MATCH($C$5,Mesas!$A$6:$A$45,0))&amp;"","")</f>
        <v/>
      </c>
    </row>
    <row r="16" ht="30" customHeight="1">
      <c r="B16" s="16" t="inlineStr">
        <is>
          <t>Menús especiales</t>
        </is>
      </c>
      <c r="C16" s="17">
        <f>IFERROR(INDEX(Mesas!$W$6:$W$45,MATCH($C$5,Mesas!$A$6:$A$45,0))&amp;"","")</f>
        <v/>
      </c>
    </row>
    <row r="17" ht="30" customHeight="1">
      <c r="B17" s="16" t="inlineStr">
        <is>
          <t>Notas</t>
        </is>
      </c>
      <c r="C17" s="17">
        <f>IFERROR(INDEX(Mesas!$X$6:$X$45,MATCH($C$5,Mesas!$A$6:$A$45,0))&amp;"","")</f>
        <v/>
      </c>
    </row>
  </sheetData>
  <mergeCells count="3">
    <mergeCell ref="C16:H16"/>
    <mergeCell ref="D10:F12"/>
    <mergeCell ref="C17:H17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</cols>
  <sheetData>
    <row r="1" ht="28" customHeight="1">
      <c r="A1" s="1" t="inlineStr">
        <is>
          <t>Mesa larga</t>
        </is>
      </c>
    </row>
    <row r="2">
      <c r="A2" s="2" t="inlineStr">
        <is>
          <t>Hecho con Tu Día de Blanco — tudiadeblanco.com</t>
        </is>
      </c>
    </row>
    <row r="3">
      <c r="A3" s="3" t="inlineStr">
        <is>
          <t>Imperial o rectangular, sentada por los dos lados. Número de mesa en la celda amarilla; los nombres salen de la hoja «Mesas». Hasta 16 asientos.</t>
        </is>
      </c>
    </row>
    <row r="5" ht="28" customHeight="1">
      <c r="B5" s="11" t="inlineStr">
        <is>
          <t>Mesa nº</t>
        </is>
      </c>
      <c r="C5" s="12" t="n">
        <v>1</v>
      </c>
      <c r="D5" s="13">
        <f>IFERROR(INDEX(Mesas!$B$6:$B$45,MATCH($C$5,Mesas!$A$6:$A$45,0))&amp;"","")</f>
        <v/>
      </c>
    </row>
    <row r="8" ht="42" customHeight="1">
      <c r="C8" s="14">
        <f>"1. "&amp;IFERROR(INDEX(Mesas!$G$6:$G$45,MATCH($C$5,Mesas!$A$6:$A$45,0))&amp;"","")</f>
        <v/>
      </c>
      <c r="D8" s="14">
        <f>"2. "&amp;IFERROR(INDEX(Mesas!$H$6:$H$45,MATCH($C$5,Mesas!$A$6:$A$45,0))&amp;"","")</f>
        <v/>
      </c>
      <c r="E8" s="14">
        <f>"3. "&amp;IFERROR(INDEX(Mesas!$I$6:$I$45,MATCH($C$5,Mesas!$A$6:$A$45,0))&amp;"","")</f>
        <v/>
      </c>
      <c r="F8" s="14">
        <f>"4. "&amp;IFERROR(INDEX(Mesas!$J$6:$J$45,MATCH($C$5,Mesas!$A$6:$A$45,0))&amp;"","")</f>
        <v/>
      </c>
      <c r="G8" s="14">
        <f>"5. "&amp;IFERROR(INDEX(Mesas!$K$6:$K$45,MATCH($C$5,Mesas!$A$6:$A$45,0))&amp;"","")</f>
        <v/>
      </c>
      <c r="H8" s="14">
        <f>"6. "&amp;IFERROR(INDEX(Mesas!$L$6:$L$45,MATCH($C$5,Mesas!$A$6:$A$45,0))&amp;"","")</f>
        <v/>
      </c>
      <c r="I8" s="14">
        <f>"7. "&amp;IFERROR(INDEX(Mesas!$M$6:$M$45,MATCH($C$5,Mesas!$A$6:$A$45,0))&amp;"","")</f>
        <v/>
      </c>
    </row>
    <row r="9" ht="42" customHeight="1">
      <c r="C9" s="15">
        <f>"Mesa "&amp;$C$5&amp;CHAR(10)&amp;IFERROR(INDEX(Mesas!$B$6:$B$45,MATCH($C$5,Mesas!$A$6:$A$45,0))&amp;"","")</f>
        <v/>
      </c>
    </row>
    <row r="10" ht="42" customHeight="1">
      <c r="B10" s="14">
        <f>"16. "&amp;IFERROR(INDEX(Mesas!$V$6:$V$45,MATCH($C$5,Mesas!$A$6:$A$45,0))&amp;"","")</f>
        <v/>
      </c>
      <c r="J10" s="14">
        <f>"8. "&amp;IFERROR(INDEX(Mesas!$N$6:$N$45,MATCH($C$5,Mesas!$A$6:$A$45,0))&amp;"","")</f>
        <v/>
      </c>
    </row>
    <row r="11" ht="42" customHeight="1"/>
    <row r="12" ht="42" customHeight="1">
      <c r="C12" s="14">
        <f>"15. "&amp;IFERROR(INDEX(Mesas!$U$6:$U$45,MATCH($C$5,Mesas!$A$6:$A$45,0))&amp;"","")</f>
        <v/>
      </c>
      <c r="D12" s="14">
        <f>"14. "&amp;IFERROR(INDEX(Mesas!$T$6:$T$45,MATCH($C$5,Mesas!$A$6:$A$45,0))&amp;"","")</f>
        <v/>
      </c>
      <c r="E12" s="14">
        <f>"13. "&amp;IFERROR(INDEX(Mesas!$S$6:$S$45,MATCH($C$5,Mesas!$A$6:$A$45,0))&amp;"","")</f>
        <v/>
      </c>
      <c r="F12" s="14">
        <f>"12. "&amp;IFERROR(INDEX(Mesas!$R$6:$R$45,MATCH($C$5,Mesas!$A$6:$A$45,0))&amp;"","")</f>
        <v/>
      </c>
      <c r="G12" s="14">
        <f>"11. "&amp;IFERROR(INDEX(Mesas!$Q$6:$Q$45,MATCH($C$5,Mesas!$A$6:$A$45,0))&amp;"","")</f>
        <v/>
      </c>
      <c r="H12" s="14">
        <f>"10. "&amp;IFERROR(INDEX(Mesas!$P$6:$P$45,MATCH($C$5,Mesas!$A$6:$A$45,0))&amp;"","")</f>
        <v/>
      </c>
      <c r="I12" s="14">
        <f>"9. "&amp;IFERROR(INDEX(Mesas!$O$6:$O$45,MATCH($C$5,Mesas!$A$6:$A$45,0))&amp;"","")</f>
        <v/>
      </c>
    </row>
    <row r="13" ht="42" customHeight="1"/>
    <row r="14" ht="42" customHeight="1">
      <c r="B14" s="16" t="inlineStr">
        <is>
          <t>Menús especiales</t>
        </is>
      </c>
      <c r="C14" s="17">
        <f>IFERROR(INDEX(Mesas!$W$6:$W$45,MATCH($C$5,Mesas!$A$6:$A$45,0))&amp;"","")</f>
        <v/>
      </c>
    </row>
    <row r="15" ht="30" customHeight="1">
      <c r="B15" s="16" t="inlineStr">
        <is>
          <t>Notas</t>
        </is>
      </c>
      <c r="C15" s="17">
        <f>IFERROR(INDEX(Mesas!$X$6:$X$45,MATCH($C$5,Mesas!$A$6:$A$45,0))&amp;"","")</f>
        <v/>
      </c>
    </row>
  </sheetData>
  <mergeCells count="3">
    <mergeCell ref="C15:J15"/>
    <mergeCell ref="C14:J14"/>
    <mergeCell ref="C9:I11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R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8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</cols>
  <sheetData>
    <row r="1" ht="28" customHeight="1">
      <c r="A1" s="1" t="inlineStr">
        <is>
          <t>Mesa presidencial</t>
        </is>
      </c>
    </row>
    <row r="2">
      <c r="A2" s="2" t="inlineStr">
        <is>
          <t>Hecho con Tu Día de Blanco — tudiadeblanco.com</t>
        </is>
      </c>
    </row>
    <row r="3">
      <c r="A3" s="3" t="inlineStr">
        <is>
          <t>Todos sentados del mismo lado, mirando a la sala. Número de mesa en la celda amarilla; los nombres salen de la hoja «Mesas». Hasta 16 asientos.</t>
        </is>
      </c>
    </row>
    <row r="5" ht="28" customHeight="1">
      <c r="B5" s="11" t="inlineStr">
        <is>
          <t>Mesa nº</t>
        </is>
      </c>
      <c r="C5" s="12" t="n">
        <v>1</v>
      </c>
      <c r="D5" s="13">
        <f>IFERROR(INDEX(Mesas!$B$6:$B$45,MATCH($C$5,Mesas!$A$6:$A$45,0))&amp;"","")</f>
        <v/>
      </c>
    </row>
    <row r="8" ht="58" customHeight="1">
      <c r="C8" s="14">
        <f>"1. "&amp;IFERROR(INDEX(Mesas!$G$6:$G$45,MATCH($C$5,Mesas!$A$6:$A$45,0))&amp;"","")</f>
        <v/>
      </c>
      <c r="D8" s="14">
        <f>"2. "&amp;IFERROR(INDEX(Mesas!$H$6:$H$45,MATCH($C$5,Mesas!$A$6:$A$45,0))&amp;"","")</f>
        <v/>
      </c>
      <c r="E8" s="14">
        <f>"3. "&amp;IFERROR(INDEX(Mesas!$I$6:$I$45,MATCH($C$5,Mesas!$A$6:$A$45,0))&amp;"","")</f>
        <v/>
      </c>
      <c r="F8" s="14">
        <f>"4. "&amp;IFERROR(INDEX(Mesas!$J$6:$J$45,MATCH($C$5,Mesas!$A$6:$A$45,0))&amp;"","")</f>
        <v/>
      </c>
      <c r="G8" s="14">
        <f>"5. "&amp;IFERROR(INDEX(Mesas!$K$6:$K$45,MATCH($C$5,Mesas!$A$6:$A$45,0))&amp;"","")</f>
        <v/>
      </c>
      <c r="H8" s="14">
        <f>"6. "&amp;IFERROR(INDEX(Mesas!$L$6:$L$45,MATCH($C$5,Mesas!$A$6:$A$45,0))&amp;"","")</f>
        <v/>
      </c>
      <c r="I8" s="14">
        <f>"7. "&amp;IFERROR(INDEX(Mesas!$M$6:$M$45,MATCH($C$5,Mesas!$A$6:$A$45,0))&amp;"","")</f>
        <v/>
      </c>
      <c r="J8" s="14">
        <f>"8. "&amp;IFERROR(INDEX(Mesas!$N$6:$N$45,MATCH($C$5,Mesas!$A$6:$A$45,0))&amp;"","")</f>
        <v/>
      </c>
      <c r="K8" s="14">
        <f>"9. "&amp;IFERROR(INDEX(Mesas!$O$6:$O$45,MATCH($C$5,Mesas!$A$6:$A$45,0))&amp;"","")</f>
        <v/>
      </c>
      <c r="L8" s="14">
        <f>"10. "&amp;IFERROR(INDEX(Mesas!$P$6:$P$45,MATCH($C$5,Mesas!$A$6:$A$45,0))&amp;"","")</f>
        <v/>
      </c>
      <c r="M8" s="14">
        <f>"11. "&amp;IFERROR(INDEX(Mesas!$Q$6:$Q$45,MATCH($C$5,Mesas!$A$6:$A$45,0))&amp;"","")</f>
        <v/>
      </c>
      <c r="N8" s="14">
        <f>"12. "&amp;IFERROR(INDEX(Mesas!$R$6:$R$45,MATCH($C$5,Mesas!$A$6:$A$45,0))&amp;"","")</f>
        <v/>
      </c>
      <c r="O8" s="14">
        <f>"13. "&amp;IFERROR(INDEX(Mesas!$S$6:$S$45,MATCH($C$5,Mesas!$A$6:$A$45,0))&amp;"","")</f>
        <v/>
      </c>
      <c r="P8" s="14">
        <f>"14. "&amp;IFERROR(INDEX(Mesas!$T$6:$T$45,MATCH($C$5,Mesas!$A$6:$A$45,0))&amp;"","")</f>
        <v/>
      </c>
      <c r="Q8" s="14">
        <f>"15. "&amp;IFERROR(INDEX(Mesas!$U$6:$U$45,MATCH($C$5,Mesas!$A$6:$A$45,0))&amp;"","")</f>
        <v/>
      </c>
      <c r="R8" s="14">
        <f>"16. "&amp;IFERROR(INDEX(Mesas!$V$6:$V$45,MATCH($C$5,Mesas!$A$6:$A$45,0))&amp;"","")</f>
        <v/>
      </c>
    </row>
    <row r="9" ht="24" customHeight="1">
      <c r="C9" s="15">
        <f>"Mesa "&amp;$C$5&amp;CHAR(10)&amp;IFERROR(INDEX(Mesas!$B$6:$B$45,MATCH($C$5,Mesas!$A$6:$A$45,0))&amp;"","")</f>
        <v/>
      </c>
    </row>
    <row r="10" ht="24" customHeight="1"/>
    <row r="11" ht="22" customHeight="1">
      <c r="C11" s="18" t="inlineStr">
        <is>
          <t>▼  Los invitados, de este lado  ▼</t>
        </is>
      </c>
    </row>
    <row r="13" ht="30" customHeight="1">
      <c r="B13" s="16" t="inlineStr">
        <is>
          <t>Menús especiales</t>
        </is>
      </c>
      <c r="C13" s="17">
        <f>IFERROR(INDEX(Mesas!$W$6:$W$45,MATCH($C$5,Mesas!$A$6:$A$45,0))&amp;"","")</f>
        <v/>
      </c>
    </row>
    <row r="14" ht="30" customHeight="1">
      <c r="B14" s="16" t="inlineStr">
        <is>
          <t>Notas</t>
        </is>
      </c>
      <c r="C14" s="17">
        <f>IFERROR(INDEX(Mesas!$X$6:$X$45,MATCH($C$5,Mesas!$A$6:$A$45,0))&amp;"","")</f>
        <v/>
      </c>
    </row>
  </sheetData>
  <mergeCells count="4">
    <mergeCell ref="C13:R13"/>
    <mergeCell ref="C14:R14"/>
    <mergeCell ref="C9:R10"/>
    <mergeCell ref="C11:R11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96" customWidth="1" min="2" max="2"/>
  </cols>
  <sheetData>
    <row r="1">
      <c r="A1" s="1" t="inlineStr">
        <is>
          <t>Cómo usarla</t>
        </is>
      </c>
    </row>
    <row r="2">
      <c r="A2" s="2" t="inlineStr">
        <is>
          <t>Hecho con Tu Día de Blanco — tudiadeblanco.com</t>
        </is>
      </c>
    </row>
    <row r="4">
      <c r="A4" s="19" t="inlineStr">
        <is>
          <t>Hoja «Mesas»</t>
        </is>
      </c>
    </row>
    <row r="5">
      <c r="A5" s="16" t="inlineStr">
        <is>
          <t>Una fila por mesa</t>
        </is>
      </c>
      <c r="B5" s="17" t="inlineStr">
        <is>
          <t>Número, nombre si le dais uno, forma y capacidad. Sentados y Libres se calculan solos; los asientos que sobran según la capacidad se ven en gris.</t>
        </is>
      </c>
    </row>
    <row r="6">
      <c r="A6" s="16" t="inlineStr">
        <is>
          <t>Asientos</t>
        </is>
      </c>
      <c r="B6" s="17" t="inlineStr">
        <is>
          <t>Escribid el nombre de cada invitado en su asiento, empezando por el asiento 1. Si una mesa pasa de su capacidad, Libres se pone en rojo.</t>
        </is>
      </c>
    </row>
    <row r="7">
      <c r="A7" s="16" t="inlineStr">
        <is>
          <t>Menús especiales</t>
        </is>
      </c>
      <c r="B7" s="17" t="inlineStr">
        <is>
          <t>Quién lleva menú especial en esa mesa y cuál, por ejemplo «Asiento 3: sin gluten». Es lo que pedirá el catering.</t>
        </is>
      </c>
    </row>
    <row r="8">
      <c r="A8" s="16" t="inlineStr">
        <is>
          <t>Mesas de más de 16</t>
        </is>
      </c>
      <c r="B8" s="17" t="inlineStr">
        <is>
          <t>Usad dos filas, por ejemplo 5 y 5B, y en el número de mesa de la hoja para imprimir escribid 5B.</t>
        </is>
      </c>
    </row>
    <row r="9">
      <c r="A9" s="16" t="inlineStr"/>
      <c r="B9" s="17" t="inlineStr"/>
    </row>
    <row r="10">
      <c r="A10" s="19" t="inlineStr">
        <is>
          <t>Para imprimir</t>
        </is>
      </c>
    </row>
    <row r="11">
      <c r="A11" s="16" t="inlineStr">
        <is>
          <t>Las tres hojas</t>
        </is>
      </c>
      <c r="B11" s="17" t="inlineStr">
        <is>
          <t>Escribid el número de mesa en la celda amarilla y la hoja dibuja esa mesa con sus nombres. Se imprime en una página apaisada: útil para revisar con el catering o la finca.</t>
        </is>
      </c>
    </row>
    <row r="12">
      <c r="A12" s="16" t="inlineStr">
        <is>
          <t>Esquemas fijos</t>
        </is>
      </c>
      <c r="B12" s="17" t="inlineStr">
        <is>
          <t>Las hojas no se adaptan a la capacidad: 12 asientos en la redonda y 16 en la larga y la presidencial. La mesa larga pone siete asientos por lado y uno en cada cabecera; comprobad que coincide con vuestra distribución.</t>
        </is>
      </c>
    </row>
    <row r="13">
      <c r="A13" s="16" t="inlineStr">
        <is>
          <t>Cuál usar</t>
        </is>
      </c>
      <c r="B13" s="17" t="inlineStr">
        <is>
          <t>Mesa redonda: hasta 12 asientos alrededor. Mesa larga: imperial o rectangular, sentada por los dos lados, hasta 16. Mesa presidencial: hasta 16 asientos en una sola fila, todos del mismo lado, mirando a los invitados.</t>
        </is>
      </c>
    </row>
    <row r="14">
      <c r="A14" s="16" t="inlineStr"/>
      <c r="B14" s="17" t="inlineStr"/>
    </row>
    <row r="15">
      <c r="A15" s="16" t="inlineStr">
        <is>
          <t>Guía</t>
        </is>
      </c>
      <c r="B15" s="17" t="inlineStr">
        <is>
          <t>Cómo organizar las mesas paso a paso: https://tudiadeblanco.com/guias/como-organizar-las-mesas-de-una-boda</t>
        </is>
      </c>
    </row>
  </sheetData>
  <hyperlinks>
    <hyperlink xmlns:r="http://schemas.openxmlformats.org/officeDocument/2006/relationships" ref="A2" r:id="rId1"/>
  </hyperlink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Tu Día de Blanco</dc:creator>
  <dc:title>Plano de mesas de boda</dc:title>
  <dc:subject>Plantilla gratis de plano de mesas de boda</dc:subject>
  <dc:language>es-ES</dc:language>
  <dcterms:created xsi:type="dcterms:W3CDTF">2026-10-23T09:00:00Z</dcterms:created>
  <dcterms:modified xsi:type="dcterms:W3CDTF">2026-10-23T09:00:00Z</dcterms:modified>
  <cp:lastModifiedBy>Tu Día de Blanco</cp:lastModifiedBy>
  <cp:keywords>boda, plantilla, Tu Día de Blanco</cp:keywords>
</cp:coreProperties>
</file>